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плекты " sheetId="1" r:id="rId1"/>
    <sheet name="Оборудование" sheetId="2" r:id="rId2"/>
    <sheet name="Сиропы для лимонадов" sheetId="3" r:id="rId3"/>
  </sheets>
  <definedNames>
    <definedName name="_xlnm.Print_Area" localSheetId="1">'Оборудование'!$A$1:$D$37</definedName>
  </definedNames>
  <calcPr fullCalcOnLoad="1"/>
</workbook>
</file>

<file path=xl/sharedStrings.xml><?xml version="1.0" encoding="utf-8"?>
<sst xmlns="http://schemas.openxmlformats.org/spreadsheetml/2006/main" count="283" uniqueCount="139">
  <si>
    <t>amsystem@inbox.ru</t>
  </si>
  <si>
    <t>цена</t>
  </si>
  <si>
    <t>кол-во</t>
  </si>
  <si>
    <t>1 шт</t>
  </si>
  <si>
    <t>редуктор газовый</t>
  </si>
  <si>
    <t>3 шт</t>
  </si>
  <si>
    <t>1 компл.</t>
  </si>
  <si>
    <t>Итого:</t>
  </si>
  <si>
    <t>Комплект НСУ-10 (постмикс)</t>
  </si>
  <si>
    <t>колонка с краном и компенсатором (хром, пр-во Италия)</t>
  </si>
  <si>
    <t>подстоечный сатуратор  с допконтуром охлаждения</t>
  </si>
  <si>
    <t>подстоечный сатуратор </t>
  </si>
  <si>
    <t>комплект установочных шлангов</t>
  </si>
  <si>
    <t>редуктор газовый для постмикса</t>
  </si>
  <si>
    <t>насосы сиропные</t>
  </si>
  <si>
    <t>комплект хомутов</t>
  </si>
  <si>
    <t>каплесборник нержавеюший</t>
  </si>
  <si>
    <t>газовый крест</t>
  </si>
  <si>
    <t>На постмикс можно поставить максимум 5 линий!</t>
  </si>
  <si>
    <t>редуктор газовый для сатуратора с доплиней</t>
  </si>
  <si>
    <t>колонка с краном и компенсатором на два напитка (хром, пр-во Италия)</t>
  </si>
  <si>
    <t>1 шт.</t>
  </si>
  <si>
    <t>двухступенчатый фильтр</t>
  </si>
  <si>
    <t>редуктор водяной понижающий</t>
  </si>
  <si>
    <t>автоматические выключатели</t>
  </si>
  <si>
    <t>холодная вода</t>
  </si>
  <si>
    <t>холодная газированная вода</t>
  </si>
  <si>
    <t>в комплекте</t>
  </si>
  <si>
    <t>Дополнительные комлектующие</t>
  </si>
  <si>
    <t>по запросу</t>
  </si>
  <si>
    <t>выдача подсоленной воды</t>
  </si>
  <si>
    <t>корпус из нержавеющей стали</t>
  </si>
  <si>
    <t>емкость для хранения одноразовых стаканов</t>
  </si>
  <si>
    <t>Гибкая система скидок!</t>
  </si>
  <si>
    <t>1 выезд</t>
  </si>
  <si>
    <t>Выезд мастера</t>
  </si>
  <si>
    <t>комплект установочных шлангов с теплоизоляцией и хомутов</t>
  </si>
  <si>
    <t>Установка порционных клапанов Flomatic</t>
  </si>
  <si>
    <t>Оборудование для уличной торговли</t>
  </si>
  <si>
    <t>Роллбар для уличной торговли</t>
  </si>
  <si>
    <t>Сиропы в ассортименте</t>
  </si>
  <si>
    <t>Тархун</t>
  </si>
  <si>
    <t>Дюшес</t>
  </si>
  <si>
    <t>Барбарис</t>
  </si>
  <si>
    <t>Лимонад</t>
  </si>
  <si>
    <t>Крем-Сода</t>
  </si>
  <si>
    <t>Ситро</t>
  </si>
  <si>
    <t>Мохито</t>
  </si>
  <si>
    <t>Мохито клубничный</t>
  </si>
  <si>
    <t>Клубника</t>
  </si>
  <si>
    <t>Вишня</t>
  </si>
  <si>
    <t>Малина</t>
  </si>
  <si>
    <t>Крюшон (красный виноград)</t>
  </si>
  <si>
    <t>Шоколадный</t>
  </si>
  <si>
    <t>Сливочный</t>
  </si>
  <si>
    <t>Лимон</t>
  </si>
  <si>
    <t>5 л</t>
  </si>
  <si>
    <t>От 100 до 160 канистр</t>
  </si>
  <si>
    <t>руб./канистра</t>
  </si>
  <si>
    <t>комплект из 3 колб из ударопрочного термостойкого стекла с крышками и краном со стойкой из нержавеющей стали</t>
  </si>
  <si>
    <t>Поставляется в канистрах. Канистры штабелируемые.</t>
  </si>
  <si>
    <t>Доставляем в любой регион России через ТК. Доставка за счет покупателя!</t>
  </si>
  <si>
    <t>По запросу:</t>
  </si>
  <si>
    <t>газовый баллон СО2  (5 л)</t>
  </si>
  <si>
    <t>Доплиния для розлива напитков для постмикса (комплект кран + насос + шланги)</t>
  </si>
  <si>
    <t>Выезд мастера для установки, настройки, обучения персонала в пределах г.Москва (в пределах МКАД):</t>
  </si>
  <si>
    <t>роллбар для уличной торговли</t>
  </si>
  <si>
    <t>Все цены указаны в рублях! НДС не облагается!</t>
  </si>
  <si>
    <t>Брикс-набор для настройки клапанов Flomatic</t>
  </si>
  <si>
    <t>Комплект "Подстоечный сатуратор     ПСУ-8" (подстоечный)</t>
  </si>
  <si>
    <t>Сатуратор напольный промышленный (для горячих цехов)             НСУ-10:</t>
  </si>
  <si>
    <t xml:space="preserve">Выезд мастера для установки, настройки, обучения персонала в в другие регионы </t>
  </si>
  <si>
    <r>
      <t xml:space="preserve">Общество с Ограниченной Ответственностью 
«Автоматизированные и Мехатронные Системы» 
телефон: </t>
    </r>
    <r>
      <rPr>
        <b/>
        <sz val="10"/>
        <rFont val="Arial"/>
        <family val="2"/>
      </rPr>
      <t xml:space="preserve">+7 966 056-32-19 (менеджер Георгий); +7 905 553 7175  (Генеральный директор Павел) </t>
    </r>
  </si>
  <si>
    <t>www.saturator.ru</t>
  </si>
  <si>
    <t>набор для подключения к водопроводной магистрали</t>
  </si>
  <si>
    <t>Цены при покупке:</t>
  </si>
  <si>
    <t>каплесборник пластиковый</t>
  </si>
  <si>
    <t>Комплект "Подстоечный сатуратор  ПСУ-8 ПЛЮС" (подстоечный с дополнительной линией под квас/напиток)</t>
  </si>
  <si>
    <t>Комплект "Постмикс Башня"</t>
  </si>
  <si>
    <t>Сатуратор ПСУ-8 Мод."Постмикс"</t>
  </si>
  <si>
    <t>4 шт</t>
  </si>
  <si>
    <t>Сатуратор ПСУ-8</t>
  </si>
  <si>
    <t>Сатуратор ПСУ-8 с доплинией охлаждения</t>
  </si>
  <si>
    <t>Сатуратор ПСУ-8 мод.Постмикс</t>
  </si>
  <si>
    <t>Сатуратор НСУ-10</t>
  </si>
  <si>
    <t>настольный сатуратор Постмикс СУ-3 (3 линии)</t>
  </si>
  <si>
    <t>Тележка прередвижная (роллбар)</t>
  </si>
  <si>
    <t>Колбы стеклянные (3 шт с крышками, кранами и стойкой)</t>
  </si>
  <si>
    <t>Колбы стеклянные (3 шт с крышками, стеклянными кранами и стойкой)</t>
  </si>
  <si>
    <t>Редуктор газовый ПСУ-8</t>
  </si>
  <si>
    <t>Проточный охладитель ПОУ-1</t>
  </si>
  <si>
    <t>Оборудование</t>
  </si>
  <si>
    <t>Редуктора газовые</t>
  </si>
  <si>
    <t>Каплесборники</t>
  </si>
  <si>
    <t>Колбы-конусы</t>
  </si>
  <si>
    <t>Набор для подключения к водопроводу</t>
  </si>
  <si>
    <t>Раздаточные колонки</t>
  </si>
  <si>
    <t>Колонка на 1 напиток с краном и компенсатором</t>
  </si>
  <si>
    <t>Колонка на 2 напитка с краном и компенсатором</t>
  </si>
  <si>
    <t>Доп.оборудование</t>
  </si>
  <si>
    <t>Каплесборник пластиковый</t>
  </si>
  <si>
    <t>Каплесборник нержавеющий</t>
  </si>
  <si>
    <t>Насос сиропный</t>
  </si>
  <si>
    <t>Тройники газовые</t>
  </si>
  <si>
    <t>Дозатор сиропа ручной</t>
  </si>
  <si>
    <t>От 1 до 39 канистр</t>
  </si>
  <si>
    <t>От 40 до 99 канистр</t>
  </si>
  <si>
    <t>Стоимость одного пробника (0,3 л)</t>
  </si>
  <si>
    <t>цена, руб.</t>
  </si>
  <si>
    <t>Доставка до терминала выбранной Покупателем ТК обговаривается индивидуально!</t>
  </si>
  <si>
    <t>Комплект "Барган-6"</t>
  </si>
  <si>
    <t>Барган-6</t>
  </si>
  <si>
    <t>6 шт</t>
  </si>
  <si>
    <t>2 шт</t>
  </si>
  <si>
    <t>Постмикс Башня (4 линии)</t>
  </si>
  <si>
    <t>Редуктор водяной с манометром</t>
  </si>
  <si>
    <t xml:space="preserve">Комплект шлангов теплоизолированный </t>
  </si>
  <si>
    <t>Набор для настройки клапанов Flomatic</t>
  </si>
  <si>
    <t>Редуктор газовый "Постмикс" и ПСУ-8 с доплинией охлаждения</t>
  </si>
  <si>
    <t>Сатуратор СУ-3 (постмикс)</t>
  </si>
  <si>
    <t>От 161 канистры</t>
  </si>
  <si>
    <t>Комплект кофейный</t>
  </si>
  <si>
    <t>Сатуратор для газирования кофе НКС-1</t>
  </si>
  <si>
    <t>редуктор азотный с комплектом шлангов</t>
  </si>
  <si>
    <t>Редуктор газовый азотный</t>
  </si>
  <si>
    <t>Сатуратор для кофе НКС-1</t>
  </si>
  <si>
    <t>Байкал</t>
  </si>
  <si>
    <t>Глинтвейн</t>
  </si>
  <si>
    <t>Кола</t>
  </si>
  <si>
    <t>Манго</t>
  </si>
  <si>
    <t>Грушевый</t>
  </si>
  <si>
    <t>Клюква</t>
  </si>
  <si>
    <t>Арбузный</t>
  </si>
  <si>
    <t>Маракуйя</t>
  </si>
  <si>
    <t>Апельсин</t>
  </si>
  <si>
    <t>Сбитень</t>
  </si>
  <si>
    <t>Вес канистры: 6,6 кг</t>
  </si>
  <si>
    <t>Размеры канистры, ДхШхВ, см: 20х15х25;</t>
  </si>
  <si>
    <t>Цены актуальны до 31 мая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</si>
</sst>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4"/>
      <color indexed="8"/>
      <name val="Arial"/>
      <family val="2"/>
    </font>
    <font>
      <u val="single"/>
      <sz val="10"/>
      <name val="Arial"/>
      <family val="0"/>
    </font>
    <font>
      <u val="single"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color indexed="8"/>
      <name val="Arial"/>
      <family val="2"/>
    </font>
    <font>
      <i/>
      <u val="single"/>
      <sz val="10"/>
      <name val="Arial"/>
      <family val="2"/>
    </font>
    <font>
      <i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9"/>
      <color indexed="8"/>
      <name val="Verdana"/>
      <family val="2"/>
    </font>
    <font>
      <i/>
      <u val="single"/>
      <sz val="9"/>
      <color indexed="8"/>
      <name val="Verdana"/>
      <family val="2"/>
    </font>
    <font>
      <b/>
      <u val="single"/>
      <sz val="14"/>
      <color indexed="17"/>
      <name val="Times New Roman"/>
      <family val="1"/>
    </font>
    <font>
      <b/>
      <u val="single"/>
      <sz val="14"/>
      <color indexed="17"/>
      <name val="Arial"/>
      <family val="0"/>
    </font>
    <font>
      <b/>
      <u val="single"/>
      <sz val="14"/>
      <color indexed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0" fillId="0" borderId="4" xfId="0" applyFont="1" applyBorder="1" applyAlignment="1">
      <alignment/>
    </xf>
    <xf numFmtId="0" fontId="17" fillId="0" borderId="1" xfId="0" applyFont="1" applyFill="1" applyBorder="1" applyAlignment="1">
      <alignment/>
    </xf>
    <xf numFmtId="0" fontId="5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2" xfId="0" applyFont="1" applyBorder="1" applyAlignment="1">
      <alignment wrapText="1"/>
    </xf>
    <xf numFmtId="0" fontId="1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20" fillId="0" borderId="2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3" xfId="0" applyFont="1" applyBorder="1" applyAlignment="1">
      <alignment/>
    </xf>
    <xf numFmtId="0" fontId="24" fillId="0" borderId="2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0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23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0" fillId="0" borderId="2" xfId="0" applyBorder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urato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urator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urator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115" zoomScaleNormal="70" zoomScaleSheetLayoutView="115" workbookViewId="0" topLeftCell="A1">
      <selection activeCell="E7" sqref="E7"/>
    </sheetView>
  </sheetViews>
  <sheetFormatPr defaultColWidth="9.140625" defaultRowHeight="12.75"/>
  <cols>
    <col min="1" max="1" width="40.421875" style="0" customWidth="1"/>
    <col min="2" max="2" width="16.28125" style="0" customWidth="1"/>
    <col min="3" max="3" width="11.7109375" style="0" customWidth="1"/>
    <col min="4" max="4" width="11.28125" style="0" customWidth="1"/>
  </cols>
  <sheetData>
    <row r="1" spans="1:9" ht="45" customHeight="1">
      <c r="A1" s="58" t="s">
        <v>72</v>
      </c>
      <c r="B1" s="59"/>
      <c r="C1" s="59"/>
      <c r="D1" s="59"/>
      <c r="E1" s="59"/>
      <c r="F1" s="1"/>
      <c r="G1" s="1"/>
      <c r="H1" s="1"/>
      <c r="I1" s="1"/>
    </row>
    <row r="2" spans="1:4" ht="12.75">
      <c r="A2" s="2" t="s">
        <v>0</v>
      </c>
      <c r="C2" s="2" t="s">
        <v>73</v>
      </c>
      <c r="D2" s="2"/>
    </row>
    <row r="3" spans="1:4" ht="12.75">
      <c r="A3" s="2"/>
      <c r="C3" s="2"/>
      <c r="D3" s="2"/>
    </row>
    <row r="4" spans="1:4" ht="12.75">
      <c r="A4" s="38" t="s">
        <v>67</v>
      </c>
      <c r="B4" s="38"/>
      <c r="C4" s="38"/>
      <c r="D4" s="38"/>
    </row>
    <row r="5" spans="1:5" ht="12.75">
      <c r="A5" s="38" t="s">
        <v>138</v>
      </c>
      <c r="B5" s="38"/>
      <c r="C5" s="38"/>
      <c r="D5" s="38"/>
      <c r="E5" s="2"/>
    </row>
    <row r="6" spans="1:4" ht="9.75" customHeight="1">
      <c r="A6" s="36"/>
      <c r="B6" s="36"/>
      <c r="C6" s="22"/>
      <c r="D6" s="22"/>
    </row>
    <row r="7" spans="1:4" ht="34.5" customHeight="1">
      <c r="A7" s="56" t="s">
        <v>69</v>
      </c>
      <c r="B7" s="57"/>
      <c r="C7" s="8" t="s">
        <v>2</v>
      </c>
      <c r="D7" s="8" t="s">
        <v>1</v>
      </c>
    </row>
    <row r="8" spans="1:4" ht="12.75">
      <c r="A8" s="49" t="s">
        <v>11</v>
      </c>
      <c r="B8" s="50"/>
      <c r="C8" s="4" t="s">
        <v>3</v>
      </c>
      <c r="D8" s="4">
        <v>80000</v>
      </c>
    </row>
    <row r="9" spans="1:4" ht="25.5" customHeight="1">
      <c r="A9" s="49" t="s">
        <v>59</v>
      </c>
      <c r="B9" s="50"/>
      <c r="C9" s="4" t="s">
        <v>3</v>
      </c>
      <c r="D9" s="4">
        <f>D22</f>
        <v>54000</v>
      </c>
    </row>
    <row r="10" spans="1:4" ht="14.25" customHeight="1">
      <c r="A10" s="49" t="s">
        <v>36</v>
      </c>
      <c r="B10" s="50"/>
      <c r="C10" s="4" t="s">
        <v>6</v>
      </c>
      <c r="D10" s="4">
        <v>500</v>
      </c>
    </row>
    <row r="11" spans="1:4" ht="12.75">
      <c r="A11" s="54" t="s">
        <v>4</v>
      </c>
      <c r="B11" s="50"/>
      <c r="C11" s="4" t="s">
        <v>3</v>
      </c>
      <c r="D11" s="4">
        <v>2500</v>
      </c>
    </row>
    <row r="12" spans="1:4" ht="12.75">
      <c r="A12" s="49" t="s">
        <v>9</v>
      </c>
      <c r="B12" s="50"/>
      <c r="C12" s="4" t="s">
        <v>3</v>
      </c>
      <c r="D12" s="4">
        <v>10000</v>
      </c>
    </row>
    <row r="13" spans="1:4" ht="12.75">
      <c r="A13" s="9" t="s">
        <v>76</v>
      </c>
      <c r="B13" s="10"/>
      <c r="C13" s="4" t="s">
        <v>3</v>
      </c>
      <c r="D13" s="4">
        <v>600</v>
      </c>
    </row>
    <row r="14" spans="1:4" ht="12.75">
      <c r="A14" s="55"/>
      <c r="B14" s="50"/>
      <c r="C14" s="7" t="s">
        <v>7</v>
      </c>
      <c r="D14" s="6">
        <f>SUM(D8:D13)</f>
        <v>147600</v>
      </c>
    </row>
    <row r="15" spans="1:4" ht="12.75">
      <c r="A15" s="35" t="s">
        <v>62</v>
      </c>
      <c r="B15" s="60"/>
      <c r="C15" s="13"/>
      <c r="D15" s="14"/>
    </row>
    <row r="16" spans="1:4" ht="12.75">
      <c r="A16" s="51" t="s">
        <v>66</v>
      </c>
      <c r="B16" s="53"/>
      <c r="C16" s="13" t="s">
        <v>3</v>
      </c>
      <c r="D16" s="14">
        <f>D103</f>
        <v>45000</v>
      </c>
    </row>
    <row r="17" spans="1:4" ht="12.75">
      <c r="A17" s="51" t="s">
        <v>63</v>
      </c>
      <c r="B17" s="52"/>
      <c r="C17" s="13" t="s">
        <v>3</v>
      </c>
      <c r="D17" s="14">
        <v>5100</v>
      </c>
    </row>
    <row r="18" spans="1:5" ht="12.75">
      <c r="A18" s="51" t="s">
        <v>74</v>
      </c>
      <c r="B18" s="52"/>
      <c r="C18" s="13" t="s">
        <v>3</v>
      </c>
      <c r="D18" s="14">
        <v>6000</v>
      </c>
      <c r="E18" s="15"/>
    </row>
    <row r="19" ht="12.75">
      <c r="A19" s="3"/>
    </row>
    <row r="20" spans="1:4" ht="57" customHeight="1">
      <c r="A20" s="56" t="s">
        <v>77</v>
      </c>
      <c r="B20" s="57"/>
      <c r="C20" s="8" t="s">
        <v>2</v>
      </c>
      <c r="D20" s="8" t="s">
        <v>1</v>
      </c>
    </row>
    <row r="21" spans="1:4" ht="12.75">
      <c r="A21" s="49" t="s">
        <v>10</v>
      </c>
      <c r="B21" s="50"/>
      <c r="C21" s="4" t="s">
        <v>3</v>
      </c>
      <c r="D21" s="4">
        <v>85000</v>
      </c>
    </row>
    <row r="22" spans="1:4" ht="28.5" customHeight="1">
      <c r="A22" s="49" t="s">
        <v>59</v>
      </c>
      <c r="B22" s="50"/>
      <c r="C22" s="4" t="s">
        <v>3</v>
      </c>
      <c r="D22" s="4">
        <f>Оборудование!D20</f>
        <v>54000</v>
      </c>
    </row>
    <row r="23" spans="1:4" ht="12.75" customHeight="1">
      <c r="A23" s="49" t="s">
        <v>36</v>
      </c>
      <c r="B23" s="50"/>
      <c r="C23" s="4" t="s">
        <v>6</v>
      </c>
      <c r="D23" s="4">
        <v>1500</v>
      </c>
    </row>
    <row r="24" spans="1:4" ht="12.75">
      <c r="A24" s="54" t="s">
        <v>19</v>
      </c>
      <c r="B24" s="50"/>
      <c r="C24" s="4" t="s">
        <v>3</v>
      </c>
      <c r="D24" s="4">
        <f>D36</f>
        <v>4200</v>
      </c>
    </row>
    <row r="25" spans="1:4" ht="27" customHeight="1">
      <c r="A25" s="49" t="s">
        <v>20</v>
      </c>
      <c r="B25" s="50"/>
      <c r="C25" s="4" t="s">
        <v>3</v>
      </c>
      <c r="D25" s="4">
        <v>15000</v>
      </c>
    </row>
    <row r="26" spans="1:4" ht="12.75" customHeight="1">
      <c r="A26" s="49" t="s">
        <v>76</v>
      </c>
      <c r="B26" s="53"/>
      <c r="C26" s="4" t="s">
        <v>3</v>
      </c>
      <c r="D26" s="4">
        <v>600</v>
      </c>
    </row>
    <row r="27" spans="1:4" ht="12.75">
      <c r="A27" s="55"/>
      <c r="B27" s="50"/>
      <c r="C27" s="7" t="s">
        <v>7</v>
      </c>
      <c r="D27" s="6">
        <f>SUM(D21:D26)</f>
        <v>160300</v>
      </c>
    </row>
    <row r="28" spans="1:4" ht="12.75">
      <c r="A28" s="35" t="s">
        <v>62</v>
      </c>
      <c r="B28" s="60"/>
      <c r="C28" s="13"/>
      <c r="D28" s="14"/>
    </row>
    <row r="29" spans="1:4" ht="12.75">
      <c r="A29" s="51" t="s">
        <v>63</v>
      </c>
      <c r="B29" s="52"/>
      <c r="C29" s="13" t="s">
        <v>3</v>
      </c>
      <c r="D29" s="14">
        <v>5100</v>
      </c>
    </row>
    <row r="30" spans="1:4" ht="12.75">
      <c r="A30" s="51" t="s">
        <v>66</v>
      </c>
      <c r="B30" s="53"/>
      <c r="C30" s="13" t="s">
        <v>3</v>
      </c>
      <c r="D30" s="14">
        <f>D103</f>
        <v>45000</v>
      </c>
    </row>
    <row r="31" spans="1:5" ht="12.75">
      <c r="A31" s="51" t="s">
        <v>74</v>
      </c>
      <c r="B31" s="52"/>
      <c r="C31" s="13" t="s">
        <v>3</v>
      </c>
      <c r="D31" s="14">
        <v>6000</v>
      </c>
      <c r="E31" s="15"/>
    </row>
    <row r="32" spans="1:5" ht="12.75">
      <c r="A32" s="3"/>
      <c r="E32" s="19"/>
    </row>
    <row r="33" spans="1:4" ht="18">
      <c r="A33" s="41" t="s">
        <v>8</v>
      </c>
      <c r="B33" s="63"/>
      <c r="C33" s="8" t="s">
        <v>2</v>
      </c>
      <c r="D33" s="8" t="s">
        <v>1</v>
      </c>
    </row>
    <row r="34" spans="1:4" ht="12.75">
      <c r="A34" s="49" t="s">
        <v>85</v>
      </c>
      <c r="B34" s="50"/>
      <c r="C34" s="4" t="s">
        <v>3</v>
      </c>
      <c r="D34" s="4">
        <v>120000</v>
      </c>
    </row>
    <row r="35" spans="1:4" ht="12.75">
      <c r="A35" s="49" t="s">
        <v>12</v>
      </c>
      <c r="B35" s="50"/>
      <c r="C35" s="4" t="s">
        <v>6</v>
      </c>
      <c r="D35" s="4">
        <v>2000</v>
      </c>
    </row>
    <row r="36" spans="1:4" ht="12.75">
      <c r="A36" s="49" t="s">
        <v>13</v>
      </c>
      <c r="B36" s="50"/>
      <c r="C36" s="4" t="s">
        <v>3</v>
      </c>
      <c r="D36" s="4">
        <f>D55</f>
        <v>4200</v>
      </c>
    </row>
    <row r="37" spans="1:4" ht="12.75">
      <c r="A37" s="49" t="s">
        <v>14</v>
      </c>
      <c r="B37" s="50"/>
      <c r="C37" s="4" t="s">
        <v>5</v>
      </c>
      <c r="D37" s="4">
        <v>16560</v>
      </c>
    </row>
    <row r="38" spans="1:4" ht="12.75">
      <c r="A38" s="54" t="s">
        <v>15</v>
      </c>
      <c r="B38" s="50"/>
      <c r="C38" s="4" t="s">
        <v>6</v>
      </c>
      <c r="D38" s="4">
        <v>600</v>
      </c>
    </row>
    <row r="39" spans="1:4" ht="12.75">
      <c r="A39" s="49" t="s">
        <v>16</v>
      </c>
      <c r="B39" s="50"/>
      <c r="C39" s="4" t="s">
        <v>3</v>
      </c>
      <c r="D39" s="4">
        <f>D58</f>
        <v>3000</v>
      </c>
    </row>
    <row r="40" spans="1:4" ht="12.75">
      <c r="A40" s="55" t="s">
        <v>17</v>
      </c>
      <c r="B40" s="50"/>
      <c r="C40" s="4" t="s">
        <v>3</v>
      </c>
      <c r="D40" s="4">
        <v>300</v>
      </c>
    </row>
    <row r="41" spans="1:4" ht="12.75">
      <c r="A41" s="73"/>
      <c r="B41" s="74"/>
      <c r="C41" s="31" t="s">
        <v>7</v>
      </c>
      <c r="D41" s="32">
        <f>SUM(D34:D40)</f>
        <v>146660</v>
      </c>
    </row>
    <row r="42" spans="1:4" ht="12.75">
      <c r="A42" s="64"/>
      <c r="B42" s="65"/>
      <c r="C42" s="30"/>
      <c r="D42" s="30"/>
    </row>
    <row r="43" spans="1:4" ht="12.75">
      <c r="A43" s="47" t="s">
        <v>37</v>
      </c>
      <c r="B43" s="72"/>
      <c r="C43" s="4"/>
      <c r="D43" s="5" t="s">
        <v>29</v>
      </c>
    </row>
    <row r="44" spans="1:4" ht="12.75">
      <c r="A44" s="51" t="s">
        <v>66</v>
      </c>
      <c r="B44" s="72"/>
      <c r="C44" s="13" t="s">
        <v>3</v>
      </c>
      <c r="D44" s="14">
        <f>D103</f>
        <v>45000</v>
      </c>
    </row>
    <row r="45" spans="1:4" ht="25.5" customHeight="1">
      <c r="A45" s="47" t="s">
        <v>64</v>
      </c>
      <c r="B45" s="48"/>
      <c r="C45" s="4" t="s">
        <v>6</v>
      </c>
      <c r="D45" s="14">
        <v>14000</v>
      </c>
    </row>
    <row r="46" spans="1:4" ht="14.25" customHeight="1">
      <c r="A46" s="47" t="s">
        <v>68</v>
      </c>
      <c r="B46" s="72"/>
      <c r="C46" s="4" t="s">
        <v>3</v>
      </c>
      <c r="D46" s="4">
        <v>4100</v>
      </c>
    </row>
    <row r="47" spans="1:4" ht="14.25" customHeight="1">
      <c r="A47" s="51" t="s">
        <v>74</v>
      </c>
      <c r="B47" s="52"/>
      <c r="C47" s="13" t="s">
        <v>3</v>
      </c>
      <c r="D47" s="14">
        <v>6000</v>
      </c>
    </row>
    <row r="48" spans="1:4" ht="12.75" customHeight="1">
      <c r="A48" s="47" t="s">
        <v>18</v>
      </c>
      <c r="B48" s="48"/>
      <c r="C48" s="4"/>
      <c r="D48" s="4"/>
    </row>
    <row r="49" spans="1:4" ht="12.75" customHeight="1">
      <c r="A49" s="17" t="s">
        <v>33</v>
      </c>
      <c r="B49" s="18"/>
      <c r="C49" s="18"/>
      <c r="D49" s="18"/>
    </row>
    <row r="50" spans="1:4" ht="12.75" customHeight="1">
      <c r="A50" s="17"/>
      <c r="B50" s="18"/>
      <c r="C50" s="18"/>
      <c r="D50" s="18"/>
    </row>
    <row r="51" spans="1:4" ht="20.25" customHeight="1">
      <c r="A51" s="41" t="s">
        <v>78</v>
      </c>
      <c r="B51" s="63"/>
      <c r="C51" s="8" t="s">
        <v>2</v>
      </c>
      <c r="D51" s="8" t="s">
        <v>1</v>
      </c>
    </row>
    <row r="52" spans="1:4" ht="12.75" customHeight="1">
      <c r="A52" s="49" t="s">
        <v>79</v>
      </c>
      <c r="B52" s="50"/>
      <c r="C52" s="4" t="s">
        <v>3</v>
      </c>
      <c r="D52" s="4">
        <v>85000</v>
      </c>
    </row>
    <row r="53" spans="1:4" ht="12.75" customHeight="1">
      <c r="A53" s="49" t="s">
        <v>114</v>
      </c>
      <c r="B53" s="50"/>
      <c r="C53" s="4" t="s">
        <v>3</v>
      </c>
      <c r="D53" s="4">
        <v>45000</v>
      </c>
    </row>
    <row r="54" spans="1:4" ht="12.75" customHeight="1">
      <c r="A54" s="49" t="s">
        <v>12</v>
      </c>
      <c r="B54" s="50"/>
      <c r="C54" s="4" t="s">
        <v>6</v>
      </c>
      <c r="D54" s="4">
        <v>2000</v>
      </c>
    </row>
    <row r="55" spans="1:4" ht="12.75" customHeight="1">
      <c r="A55" s="49" t="s">
        <v>13</v>
      </c>
      <c r="B55" s="50"/>
      <c r="C55" s="4" t="s">
        <v>3</v>
      </c>
      <c r="D55" s="4">
        <f>D80</f>
        <v>4200</v>
      </c>
    </row>
    <row r="56" spans="1:4" ht="12.75" customHeight="1">
      <c r="A56" s="49" t="s">
        <v>14</v>
      </c>
      <c r="B56" s="50"/>
      <c r="C56" s="4" t="s">
        <v>80</v>
      </c>
      <c r="D56" s="4">
        <v>22080</v>
      </c>
    </row>
    <row r="57" spans="1:4" ht="12.75" customHeight="1">
      <c r="A57" s="54" t="s">
        <v>15</v>
      </c>
      <c r="B57" s="50"/>
      <c r="C57" s="4" t="s">
        <v>6</v>
      </c>
      <c r="D57" s="4">
        <v>600</v>
      </c>
    </row>
    <row r="58" spans="1:4" ht="12.75" customHeight="1">
      <c r="A58" s="49" t="s">
        <v>16</v>
      </c>
      <c r="B58" s="50"/>
      <c r="C58" s="4" t="s">
        <v>3</v>
      </c>
      <c r="D58" s="4">
        <f>Оборудование!D28</f>
        <v>3000</v>
      </c>
    </row>
    <row r="59" spans="1:4" ht="12.75" customHeight="1">
      <c r="A59" s="55" t="s">
        <v>17</v>
      </c>
      <c r="B59" s="50"/>
      <c r="C59" s="4" t="s">
        <v>113</v>
      </c>
      <c r="D59" s="4">
        <f>2*300</f>
        <v>600</v>
      </c>
    </row>
    <row r="60" spans="1:4" ht="12.75" customHeight="1">
      <c r="A60" s="55"/>
      <c r="B60" s="50"/>
      <c r="C60" s="7" t="s">
        <v>7</v>
      </c>
      <c r="D60" s="5">
        <f>SUM(D52:D59)</f>
        <v>162480</v>
      </c>
    </row>
    <row r="61" spans="1:4" ht="12.75" customHeight="1">
      <c r="A61" s="67"/>
      <c r="B61" s="68"/>
      <c r="C61" s="30"/>
      <c r="D61" s="30"/>
    </row>
    <row r="62" spans="1:4" ht="12.75" customHeight="1">
      <c r="A62" s="47" t="s">
        <v>37</v>
      </c>
      <c r="B62" s="48"/>
      <c r="C62" s="4"/>
      <c r="D62" s="5" t="s">
        <v>29</v>
      </c>
    </row>
    <row r="63" spans="1:4" ht="12.75" customHeight="1">
      <c r="A63" s="47" t="s">
        <v>66</v>
      </c>
      <c r="B63" s="48"/>
      <c r="C63" s="13" t="s">
        <v>3</v>
      </c>
      <c r="D63" s="14">
        <f>D103</f>
        <v>45000</v>
      </c>
    </row>
    <row r="64" spans="1:4" ht="27.75" customHeight="1">
      <c r="A64" s="47" t="s">
        <v>64</v>
      </c>
      <c r="B64" s="48"/>
      <c r="C64" s="4" t="s">
        <v>6</v>
      </c>
      <c r="D64" s="14">
        <v>15000</v>
      </c>
    </row>
    <row r="65" spans="1:5" ht="15">
      <c r="A65" s="51" t="s">
        <v>68</v>
      </c>
      <c r="B65" s="52"/>
      <c r="C65" s="4" t="s">
        <v>3</v>
      </c>
      <c r="D65" s="4">
        <f>D46</f>
        <v>4100</v>
      </c>
      <c r="E65" s="18"/>
    </row>
    <row r="66" spans="1:4" ht="12.75">
      <c r="A66" s="51" t="s">
        <v>74</v>
      </c>
      <c r="B66" s="52"/>
      <c r="C66" s="13" t="s">
        <v>3</v>
      </c>
      <c r="D66" s="14">
        <v>6000</v>
      </c>
    </row>
    <row r="67" spans="1:4" ht="38.25" customHeight="1">
      <c r="A67" s="71" t="s">
        <v>18</v>
      </c>
      <c r="B67" s="72"/>
      <c r="C67" s="4"/>
      <c r="D67" s="4"/>
    </row>
    <row r="68" spans="1:4" ht="15" customHeight="1">
      <c r="A68" s="69"/>
      <c r="B68" s="69"/>
      <c r="C68" s="30"/>
      <c r="D68" s="30"/>
    </row>
    <row r="69" spans="1:4" ht="15" customHeight="1">
      <c r="A69" s="41" t="s">
        <v>121</v>
      </c>
      <c r="B69" s="63"/>
      <c r="C69" s="8" t="s">
        <v>2</v>
      </c>
      <c r="D69" s="8" t="s">
        <v>1</v>
      </c>
    </row>
    <row r="70" spans="1:4" ht="15" customHeight="1">
      <c r="A70" s="69" t="s">
        <v>122</v>
      </c>
      <c r="B70" s="69"/>
      <c r="C70" s="4" t="s">
        <v>3</v>
      </c>
      <c r="D70" s="4">
        <v>85000</v>
      </c>
    </row>
    <row r="71" spans="1:4" ht="15" customHeight="1">
      <c r="A71" s="54" t="s">
        <v>123</v>
      </c>
      <c r="B71" s="50"/>
      <c r="C71" s="4" t="s">
        <v>3</v>
      </c>
      <c r="D71" s="4">
        <v>3500</v>
      </c>
    </row>
    <row r="72" spans="1:4" ht="15.75" customHeight="1">
      <c r="A72" s="69"/>
      <c r="B72" s="69"/>
      <c r="C72" s="4" t="s">
        <v>7</v>
      </c>
      <c r="D72" s="4">
        <f>SUM(D70:D71)</f>
        <v>88500</v>
      </c>
    </row>
    <row r="73" spans="1:4" ht="15.75" customHeight="1">
      <c r="A73" s="70"/>
      <c r="B73" s="70"/>
      <c r="C73" s="30"/>
      <c r="D73" s="30"/>
    </row>
    <row r="74" spans="1:4" ht="18.75" customHeight="1">
      <c r="A74" s="41" t="s">
        <v>110</v>
      </c>
      <c r="B74" s="63"/>
      <c r="C74" s="8" t="s">
        <v>2</v>
      </c>
      <c r="D74" s="8" t="s">
        <v>1</v>
      </c>
    </row>
    <row r="75" spans="1:4" ht="15" customHeight="1">
      <c r="A75" s="49" t="s">
        <v>79</v>
      </c>
      <c r="B75" s="50"/>
      <c r="C75" s="4" t="s">
        <v>3</v>
      </c>
      <c r="D75" s="4">
        <v>85000</v>
      </c>
    </row>
    <row r="76" spans="1:4" ht="13.5" customHeight="1">
      <c r="A76" s="49" t="s">
        <v>111</v>
      </c>
      <c r="B76" s="53"/>
      <c r="C76" s="4" t="s">
        <v>3</v>
      </c>
      <c r="D76" s="4">
        <v>49000</v>
      </c>
    </row>
    <row r="77" spans="1:4" ht="12.75" customHeight="1">
      <c r="A77" s="49" t="s">
        <v>14</v>
      </c>
      <c r="B77" s="50"/>
      <c r="C77" s="4" t="s">
        <v>112</v>
      </c>
      <c r="D77" s="4">
        <f>5520*6</f>
        <v>33120</v>
      </c>
    </row>
    <row r="78" spans="1:4" ht="12.75">
      <c r="A78" s="54" t="s">
        <v>15</v>
      </c>
      <c r="B78" s="50"/>
      <c r="C78" s="4" t="s">
        <v>6</v>
      </c>
      <c r="D78" s="4">
        <v>800</v>
      </c>
    </row>
    <row r="79" spans="1:4" ht="12.75">
      <c r="A79" s="49" t="s">
        <v>12</v>
      </c>
      <c r="B79" s="50"/>
      <c r="C79" s="4" t="s">
        <v>6</v>
      </c>
      <c r="D79" s="4">
        <v>2000</v>
      </c>
    </row>
    <row r="80" spans="1:4" ht="12.75">
      <c r="A80" s="49" t="s">
        <v>13</v>
      </c>
      <c r="B80" s="50"/>
      <c r="C80" s="4" t="s">
        <v>3</v>
      </c>
      <c r="D80" s="4">
        <f>Оборудование!D24</f>
        <v>4200</v>
      </c>
    </row>
    <row r="81" spans="1:4" ht="12.75">
      <c r="A81" s="55" t="s">
        <v>17</v>
      </c>
      <c r="B81" s="50"/>
      <c r="C81" s="4" t="s">
        <v>5</v>
      </c>
      <c r="D81" s="4">
        <v>900</v>
      </c>
    </row>
    <row r="82" spans="1:4" ht="12.75">
      <c r="A82" s="9"/>
      <c r="B82" s="10"/>
      <c r="C82" s="7" t="s">
        <v>7</v>
      </c>
      <c r="D82" s="5">
        <f>SUM(D75:D81)</f>
        <v>175020</v>
      </c>
    </row>
    <row r="83" spans="1:4" ht="12.75">
      <c r="A83" s="24"/>
      <c r="B83" s="25"/>
      <c r="C83" s="26"/>
      <c r="D83" s="27"/>
    </row>
    <row r="84" spans="1:4" ht="12.75">
      <c r="A84" s="28"/>
      <c r="B84" s="28"/>
      <c r="C84" s="29"/>
      <c r="D84" s="29"/>
    </row>
    <row r="85" spans="1:4" ht="12.75">
      <c r="A85" s="61" t="s">
        <v>70</v>
      </c>
      <c r="B85" s="62"/>
      <c r="C85" s="4" t="s">
        <v>21</v>
      </c>
      <c r="D85" s="4">
        <v>85000</v>
      </c>
    </row>
    <row r="86" spans="1:4" ht="12.75">
      <c r="A86" s="39" t="s">
        <v>22</v>
      </c>
      <c r="B86" s="40"/>
      <c r="C86" s="4" t="s">
        <v>27</v>
      </c>
      <c r="D86" s="4"/>
    </row>
    <row r="87" spans="1:4" ht="12.75" customHeight="1">
      <c r="A87" s="39" t="s">
        <v>4</v>
      </c>
      <c r="B87" s="40"/>
      <c r="C87" s="4" t="s">
        <v>27</v>
      </c>
      <c r="D87" s="4"/>
    </row>
    <row r="88" spans="1:4" ht="12.75">
      <c r="A88" s="39" t="s">
        <v>23</v>
      </c>
      <c r="B88" s="40"/>
      <c r="C88" s="4" t="s">
        <v>27</v>
      </c>
      <c r="D88" s="4"/>
    </row>
    <row r="89" spans="1:4" ht="12.75">
      <c r="A89" s="39" t="s">
        <v>24</v>
      </c>
      <c r="B89" s="40"/>
      <c r="C89" s="4" t="s">
        <v>27</v>
      </c>
      <c r="D89" s="4"/>
    </row>
    <row r="90" spans="1:4" ht="12.75">
      <c r="A90" s="39" t="s">
        <v>25</v>
      </c>
      <c r="B90" s="40"/>
      <c r="C90" s="4" t="s">
        <v>27</v>
      </c>
      <c r="D90" s="4"/>
    </row>
    <row r="91" spans="1:4" ht="15" customHeight="1">
      <c r="A91" s="39" t="s">
        <v>26</v>
      </c>
      <c r="B91" s="40"/>
      <c r="C91" s="4" t="s">
        <v>27</v>
      </c>
      <c r="D91" s="4"/>
    </row>
    <row r="92" spans="1:4" ht="12.75">
      <c r="A92" s="43"/>
      <c r="B92" s="44"/>
      <c r="C92" s="7" t="s">
        <v>7</v>
      </c>
      <c r="D92" s="5">
        <v>85000</v>
      </c>
    </row>
    <row r="94" spans="1:4" ht="12.75">
      <c r="A94" s="47" t="s">
        <v>28</v>
      </c>
      <c r="B94" s="48"/>
      <c r="C94" s="4"/>
      <c r="D94" s="4"/>
    </row>
    <row r="95" spans="1:4" ht="12.75">
      <c r="A95" s="45" t="s">
        <v>30</v>
      </c>
      <c r="B95" s="46"/>
      <c r="C95" s="4" t="s">
        <v>3</v>
      </c>
      <c r="D95" s="4" t="s">
        <v>29</v>
      </c>
    </row>
    <row r="96" spans="1:4" ht="12.75">
      <c r="A96" s="45" t="s">
        <v>31</v>
      </c>
      <c r="B96" s="46"/>
      <c r="C96" s="4" t="s">
        <v>3</v>
      </c>
      <c r="D96" s="4" t="s">
        <v>29</v>
      </c>
    </row>
    <row r="97" spans="1:4" ht="28.5" customHeight="1">
      <c r="A97" s="45" t="s">
        <v>32</v>
      </c>
      <c r="B97" s="46"/>
      <c r="C97" s="4" t="s">
        <v>3</v>
      </c>
      <c r="D97" s="4" t="s">
        <v>29</v>
      </c>
    </row>
    <row r="98" spans="1:5" ht="27" customHeight="1">
      <c r="A98" s="17" t="s">
        <v>33</v>
      </c>
      <c r="B98" s="17"/>
      <c r="C98" s="17"/>
      <c r="D98" s="17"/>
      <c r="E98" s="17"/>
    </row>
    <row r="101" spans="1:4" ht="18">
      <c r="A101" s="41" t="s">
        <v>38</v>
      </c>
      <c r="B101" s="42"/>
      <c r="C101" s="8" t="s">
        <v>2</v>
      </c>
      <c r="D101" s="8" t="s">
        <v>1</v>
      </c>
    </row>
    <row r="102" spans="1:4" ht="12.75">
      <c r="A102" s="49" t="s">
        <v>39</v>
      </c>
      <c r="B102" s="50"/>
      <c r="C102" s="4" t="s">
        <v>3</v>
      </c>
      <c r="D102" s="4">
        <v>45000</v>
      </c>
    </row>
    <row r="103" spans="1:4" ht="12.75">
      <c r="A103" s="43"/>
      <c r="B103" s="66"/>
      <c r="C103" s="7" t="s">
        <v>7</v>
      </c>
      <c r="D103" s="5">
        <f>SUM(D102)</f>
        <v>45000</v>
      </c>
    </row>
    <row r="105" ht="14.25" customHeight="1">
      <c r="A105" s="16" t="s">
        <v>35</v>
      </c>
    </row>
    <row r="106" spans="1:4" ht="25.5" customHeight="1">
      <c r="A106" s="49" t="s">
        <v>65</v>
      </c>
      <c r="B106" s="37"/>
      <c r="C106" s="4" t="s">
        <v>34</v>
      </c>
      <c r="D106" s="4">
        <v>5000</v>
      </c>
    </row>
    <row r="107" spans="1:4" ht="26.25" customHeight="1">
      <c r="A107" s="49" t="s">
        <v>71</v>
      </c>
      <c r="B107" s="37"/>
      <c r="C107" s="4" t="s">
        <v>34</v>
      </c>
      <c r="D107" s="4" t="s">
        <v>29</v>
      </c>
    </row>
  </sheetData>
  <mergeCells count="91">
    <mergeCell ref="A46:B46"/>
    <mergeCell ref="A48:B48"/>
    <mergeCell ref="A53:B53"/>
    <mergeCell ref="A60:B60"/>
    <mergeCell ref="A51:B51"/>
    <mergeCell ref="A52:B52"/>
    <mergeCell ref="A54:B54"/>
    <mergeCell ref="A55:B55"/>
    <mergeCell ref="A26:B26"/>
    <mergeCell ref="A41:B41"/>
    <mergeCell ref="A44:B44"/>
    <mergeCell ref="A43:B43"/>
    <mergeCell ref="A37:B37"/>
    <mergeCell ref="A72:B72"/>
    <mergeCell ref="A73:B73"/>
    <mergeCell ref="A69:B69"/>
    <mergeCell ref="A67:B67"/>
    <mergeCell ref="A70:B70"/>
    <mergeCell ref="A71:B71"/>
    <mergeCell ref="A68:B68"/>
    <mergeCell ref="A77:B77"/>
    <mergeCell ref="A78:B78"/>
    <mergeCell ref="A81:B81"/>
    <mergeCell ref="A74:B74"/>
    <mergeCell ref="A75:B75"/>
    <mergeCell ref="A79:B79"/>
    <mergeCell ref="A80:B80"/>
    <mergeCell ref="A76:B76"/>
    <mergeCell ref="A64:B64"/>
    <mergeCell ref="A66:B66"/>
    <mergeCell ref="A56:B56"/>
    <mergeCell ref="A57:B57"/>
    <mergeCell ref="A58:B58"/>
    <mergeCell ref="A59:B59"/>
    <mergeCell ref="A62:B62"/>
    <mergeCell ref="A63:B63"/>
    <mergeCell ref="A65:B65"/>
    <mergeCell ref="A107:B107"/>
    <mergeCell ref="A42:B42"/>
    <mergeCell ref="A38:B38"/>
    <mergeCell ref="A39:B39"/>
    <mergeCell ref="A40:B40"/>
    <mergeCell ref="A45:B45"/>
    <mergeCell ref="A86:B86"/>
    <mergeCell ref="A87:B87"/>
    <mergeCell ref="A102:B102"/>
    <mergeCell ref="A103:B103"/>
    <mergeCell ref="A23:B23"/>
    <mergeCell ref="A34:B34"/>
    <mergeCell ref="A85:B85"/>
    <mergeCell ref="A31:B31"/>
    <mergeCell ref="A47:B47"/>
    <mergeCell ref="A33:B33"/>
    <mergeCell ref="A27:B27"/>
    <mergeCell ref="A35:B35"/>
    <mergeCell ref="A36:B36"/>
    <mergeCell ref="A61:B61"/>
    <mergeCell ref="A1:E1"/>
    <mergeCell ref="A6:B6"/>
    <mergeCell ref="A7:B7"/>
    <mergeCell ref="A106:B106"/>
    <mergeCell ref="A4:D4"/>
    <mergeCell ref="A5:D5"/>
    <mergeCell ref="A15:B15"/>
    <mergeCell ref="A17:B17"/>
    <mergeCell ref="A16:B16"/>
    <mergeCell ref="A28:B28"/>
    <mergeCell ref="A8:B8"/>
    <mergeCell ref="A9:B9"/>
    <mergeCell ref="A10:B10"/>
    <mergeCell ref="A11:B11"/>
    <mergeCell ref="A12:B12"/>
    <mergeCell ref="A29:B29"/>
    <mergeCell ref="A30:B30"/>
    <mergeCell ref="A24:B24"/>
    <mergeCell ref="A14:B14"/>
    <mergeCell ref="A20:B20"/>
    <mergeCell ref="A21:B21"/>
    <mergeCell ref="A22:B22"/>
    <mergeCell ref="A25:B25"/>
    <mergeCell ref="A18:B18"/>
    <mergeCell ref="A88:B88"/>
    <mergeCell ref="A101:B101"/>
    <mergeCell ref="A92:B92"/>
    <mergeCell ref="A97:B97"/>
    <mergeCell ref="A96:B96"/>
    <mergeCell ref="A91:B91"/>
    <mergeCell ref="A94:B94"/>
    <mergeCell ref="A95:B95"/>
    <mergeCell ref="A90:B90"/>
    <mergeCell ref="A89:B89"/>
  </mergeCells>
  <hyperlinks>
    <hyperlink ref="C2" r:id="rId1" display="www.saturator.ru"/>
  </hyperlinks>
  <printOptions/>
  <pageMargins left="0.75" right="0.75" top="1" bottom="1" header="0.5" footer="0.5"/>
  <pageSetup horizontalDpi="180" verticalDpi="180" orientation="portrait" paperSize="9" scale="83" r:id="rId2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15" zoomScaleNormal="115" workbookViewId="0" topLeftCell="A1">
      <selection activeCell="D28" sqref="D28"/>
    </sheetView>
  </sheetViews>
  <sheetFormatPr defaultColWidth="9.140625" defaultRowHeight="12.75"/>
  <cols>
    <col min="1" max="1" width="58.7109375" style="0" customWidth="1"/>
  </cols>
  <sheetData>
    <row r="1" spans="1:5" ht="46.5" customHeight="1">
      <c r="A1" s="58" t="s">
        <v>72</v>
      </c>
      <c r="B1" s="59"/>
      <c r="C1" s="59"/>
      <c r="D1" s="59"/>
      <c r="E1" s="59"/>
    </row>
    <row r="2" spans="1:4" ht="12.75">
      <c r="A2" s="2" t="s">
        <v>0</v>
      </c>
      <c r="C2" s="2" t="s">
        <v>73</v>
      </c>
      <c r="D2" s="2"/>
    </row>
    <row r="3" spans="1:4" ht="12.75">
      <c r="A3" s="2"/>
      <c r="C3" s="2"/>
      <c r="D3" s="2"/>
    </row>
    <row r="4" spans="1:4" ht="12.75">
      <c r="A4" s="38" t="s">
        <v>67</v>
      </c>
      <c r="B4" s="38"/>
      <c r="C4" s="38"/>
      <c r="D4" s="38"/>
    </row>
    <row r="5" spans="1:5" ht="12.75">
      <c r="A5" s="38" t="str">
        <f>'Комплекты '!A5:D5</f>
        <v>Цены актуальны до 31 мая 2019 г.</v>
      </c>
      <c r="B5" s="38"/>
      <c r="C5" s="38"/>
      <c r="D5" s="38"/>
      <c r="E5" s="2"/>
    </row>
    <row r="6" spans="1:4" ht="18.75">
      <c r="A6" s="36"/>
      <c r="B6" s="36"/>
      <c r="C6" s="22"/>
      <c r="D6" s="22"/>
    </row>
    <row r="7" spans="1:4" ht="18">
      <c r="A7" s="76" t="s">
        <v>91</v>
      </c>
      <c r="B7" s="77"/>
      <c r="C7" s="8" t="s">
        <v>2</v>
      </c>
      <c r="D7" s="8" t="s">
        <v>1</v>
      </c>
    </row>
    <row r="8" spans="1:4" ht="12.75">
      <c r="A8" s="78" t="s">
        <v>81</v>
      </c>
      <c r="B8" s="53"/>
      <c r="C8" s="8">
        <v>1</v>
      </c>
      <c r="D8" s="8">
        <v>80000</v>
      </c>
    </row>
    <row r="9" spans="1:4" ht="12.75">
      <c r="A9" s="78" t="s">
        <v>82</v>
      </c>
      <c r="B9" s="53"/>
      <c r="C9" s="8">
        <v>1</v>
      </c>
      <c r="D9" s="8">
        <v>85000</v>
      </c>
    </row>
    <row r="10" spans="1:4" ht="12.75">
      <c r="A10" s="78" t="s">
        <v>83</v>
      </c>
      <c r="B10" s="53"/>
      <c r="C10" s="8">
        <v>1</v>
      </c>
      <c r="D10" s="8">
        <v>85000</v>
      </c>
    </row>
    <row r="11" spans="1:4" ht="12.75">
      <c r="A11" s="78" t="s">
        <v>119</v>
      </c>
      <c r="B11" s="53"/>
      <c r="C11" s="8">
        <v>1</v>
      </c>
      <c r="D11" s="8">
        <v>115000</v>
      </c>
    </row>
    <row r="12" spans="1:4" ht="12.75">
      <c r="A12" s="78" t="s">
        <v>84</v>
      </c>
      <c r="B12" s="53"/>
      <c r="C12" s="8">
        <v>1</v>
      </c>
      <c r="D12" s="8">
        <v>85000</v>
      </c>
    </row>
    <row r="13" spans="1:4" ht="12.75">
      <c r="A13" s="78" t="s">
        <v>125</v>
      </c>
      <c r="B13" s="53"/>
      <c r="C13" s="8">
        <v>1</v>
      </c>
      <c r="D13" s="8">
        <v>85000</v>
      </c>
    </row>
    <row r="14" spans="1:4" ht="12.75">
      <c r="A14" s="78" t="s">
        <v>90</v>
      </c>
      <c r="B14" s="53"/>
      <c r="C14" s="8">
        <v>1</v>
      </c>
      <c r="D14" s="8">
        <v>100000</v>
      </c>
    </row>
    <row r="15" spans="1:4" ht="12.75">
      <c r="A15" s="78" t="s">
        <v>114</v>
      </c>
      <c r="B15" s="53"/>
      <c r="C15" s="8">
        <v>1</v>
      </c>
      <c r="D15" s="8">
        <v>45000</v>
      </c>
    </row>
    <row r="16" spans="1:4" ht="12.75">
      <c r="A16" s="78" t="s">
        <v>111</v>
      </c>
      <c r="B16" s="53"/>
      <c r="C16" s="8">
        <v>1</v>
      </c>
      <c r="D16" s="8">
        <v>49000</v>
      </c>
    </row>
    <row r="17" spans="1:4" ht="12.75">
      <c r="A17" s="78" t="s">
        <v>86</v>
      </c>
      <c r="B17" s="53"/>
      <c r="C17" s="8">
        <v>1</v>
      </c>
      <c r="D17" s="8">
        <v>45000</v>
      </c>
    </row>
    <row r="18" spans="1:4" ht="12.75">
      <c r="A18" s="78" t="s">
        <v>95</v>
      </c>
      <c r="B18" s="53"/>
      <c r="C18" s="8">
        <v>1</v>
      </c>
      <c r="D18" s="8">
        <v>6000</v>
      </c>
    </row>
    <row r="19" spans="1:4" ht="18">
      <c r="A19" s="79" t="s">
        <v>94</v>
      </c>
      <c r="B19" s="53"/>
      <c r="C19" s="8"/>
      <c r="D19" s="8"/>
    </row>
    <row r="20" spans="1:4" ht="12.75">
      <c r="A20" s="78" t="s">
        <v>87</v>
      </c>
      <c r="B20" s="53"/>
      <c r="C20" s="8">
        <v>1</v>
      </c>
      <c r="D20" s="8">
        <v>54000</v>
      </c>
    </row>
    <row r="21" spans="1:4" ht="12.75">
      <c r="A21" s="21" t="s">
        <v>88</v>
      </c>
      <c r="B21" s="20"/>
      <c r="C21" s="8">
        <v>1</v>
      </c>
      <c r="D21" s="8">
        <v>57000</v>
      </c>
    </row>
    <row r="22" spans="1:4" ht="18">
      <c r="A22" s="79" t="s">
        <v>92</v>
      </c>
      <c r="B22" s="53"/>
      <c r="C22" s="8"/>
      <c r="D22" s="8"/>
    </row>
    <row r="23" spans="1:4" ht="12.75">
      <c r="A23" s="78" t="s">
        <v>89</v>
      </c>
      <c r="B23" s="53"/>
      <c r="C23" s="8">
        <v>1</v>
      </c>
      <c r="D23" s="8">
        <v>2500</v>
      </c>
    </row>
    <row r="24" spans="1:4" ht="12.75">
      <c r="A24" s="78" t="s">
        <v>118</v>
      </c>
      <c r="B24" s="53"/>
      <c r="C24" s="8">
        <v>1</v>
      </c>
      <c r="D24" s="8">
        <v>4200</v>
      </c>
    </row>
    <row r="25" spans="1:4" ht="12.75">
      <c r="A25" s="78" t="s">
        <v>124</v>
      </c>
      <c r="B25" s="53"/>
      <c r="C25" s="8">
        <v>1</v>
      </c>
      <c r="D25" s="8">
        <v>3500</v>
      </c>
    </row>
    <row r="26" spans="1:4" ht="18">
      <c r="A26" s="79" t="s">
        <v>93</v>
      </c>
      <c r="B26" s="80"/>
      <c r="C26" s="8"/>
      <c r="D26" s="8"/>
    </row>
    <row r="27" spans="1:4" ht="12.75">
      <c r="A27" s="78" t="s">
        <v>100</v>
      </c>
      <c r="B27" s="53"/>
      <c r="C27" s="8">
        <v>1</v>
      </c>
      <c r="D27" s="8">
        <v>600</v>
      </c>
    </row>
    <row r="28" spans="1:4" ht="12.75">
      <c r="A28" s="78" t="s">
        <v>101</v>
      </c>
      <c r="B28" s="53"/>
      <c r="C28" s="8">
        <v>1</v>
      </c>
      <c r="D28" s="8">
        <v>3000</v>
      </c>
    </row>
    <row r="29" spans="1:4" ht="18">
      <c r="A29" s="79" t="s">
        <v>96</v>
      </c>
      <c r="B29" s="80"/>
      <c r="C29" s="8"/>
      <c r="D29" s="8"/>
    </row>
    <row r="30" spans="1:4" ht="12.75">
      <c r="A30" s="78" t="s">
        <v>97</v>
      </c>
      <c r="B30" s="53"/>
      <c r="C30" s="8">
        <v>1</v>
      </c>
      <c r="D30" s="8">
        <v>10000</v>
      </c>
    </row>
    <row r="31" spans="1:4" ht="12.75">
      <c r="A31" s="78" t="s">
        <v>98</v>
      </c>
      <c r="B31" s="53"/>
      <c r="C31" s="8">
        <v>1</v>
      </c>
      <c r="D31" s="8">
        <v>15000</v>
      </c>
    </row>
    <row r="32" spans="1:4" ht="18">
      <c r="A32" s="79" t="s">
        <v>99</v>
      </c>
      <c r="B32" s="53"/>
      <c r="C32" s="8"/>
      <c r="D32" s="8"/>
    </row>
    <row r="33" spans="1:4" ht="12.75">
      <c r="A33" s="78" t="s">
        <v>117</v>
      </c>
      <c r="B33" s="53"/>
      <c r="C33" s="8">
        <v>1</v>
      </c>
      <c r="D33" s="8">
        <v>2960</v>
      </c>
    </row>
    <row r="34" spans="1:4" ht="12.75">
      <c r="A34" s="78" t="s">
        <v>102</v>
      </c>
      <c r="B34" s="53"/>
      <c r="C34" s="8">
        <v>1</v>
      </c>
      <c r="D34" s="8">
        <v>5520</v>
      </c>
    </row>
    <row r="35" spans="1:4" ht="12.75">
      <c r="A35" s="78" t="s">
        <v>103</v>
      </c>
      <c r="B35" s="53"/>
      <c r="C35" s="8">
        <v>1</v>
      </c>
      <c r="D35" s="8">
        <v>300</v>
      </c>
    </row>
    <row r="36" spans="1:4" ht="12.75">
      <c r="A36" s="78" t="s">
        <v>116</v>
      </c>
      <c r="B36" s="53"/>
      <c r="C36" s="8">
        <v>1</v>
      </c>
      <c r="D36" s="8">
        <v>1000</v>
      </c>
    </row>
    <row r="37" spans="1:4" ht="12.75">
      <c r="A37" s="78" t="s">
        <v>104</v>
      </c>
      <c r="B37" s="53"/>
      <c r="C37" s="8">
        <v>1</v>
      </c>
      <c r="D37" s="8">
        <v>250</v>
      </c>
    </row>
    <row r="38" spans="1:4" ht="12.75">
      <c r="A38" s="75" t="s">
        <v>115</v>
      </c>
      <c r="B38" s="75"/>
      <c r="C38" s="33">
        <v>1</v>
      </c>
      <c r="D38" s="33">
        <v>2500</v>
      </c>
    </row>
  </sheetData>
  <mergeCells count="35">
    <mergeCell ref="A32:B32"/>
    <mergeCell ref="A28:B28"/>
    <mergeCell ref="A16:B16"/>
    <mergeCell ref="A37:B37"/>
    <mergeCell ref="A33:B33"/>
    <mergeCell ref="A34:B34"/>
    <mergeCell ref="A35:B35"/>
    <mergeCell ref="A36:B36"/>
    <mergeCell ref="A29:B29"/>
    <mergeCell ref="A30:B30"/>
    <mergeCell ref="A31:B31"/>
    <mergeCell ref="A18:B18"/>
    <mergeCell ref="A24:B24"/>
    <mergeCell ref="A26:B26"/>
    <mergeCell ref="A27:B27"/>
    <mergeCell ref="A23:B23"/>
    <mergeCell ref="A22:B22"/>
    <mergeCell ref="A20:B20"/>
    <mergeCell ref="A19:B19"/>
    <mergeCell ref="A25:B25"/>
    <mergeCell ref="A12:B12"/>
    <mergeCell ref="A14:B14"/>
    <mergeCell ref="A15:B15"/>
    <mergeCell ref="A17:B17"/>
    <mergeCell ref="A13:B13"/>
    <mergeCell ref="A38:B38"/>
    <mergeCell ref="A1:E1"/>
    <mergeCell ref="A4:D4"/>
    <mergeCell ref="A5:D5"/>
    <mergeCell ref="A6:B6"/>
    <mergeCell ref="A7:B7"/>
    <mergeCell ref="A8:B8"/>
    <mergeCell ref="A9:B9"/>
    <mergeCell ref="A10:B10"/>
    <mergeCell ref="A11:B11"/>
  </mergeCells>
  <hyperlinks>
    <hyperlink ref="C2" r:id="rId1" display="www.saturator.ru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130" zoomScaleSheetLayoutView="130" workbookViewId="0" topLeftCell="A1">
      <selection activeCell="A5" sqref="A5:D5"/>
    </sheetView>
  </sheetViews>
  <sheetFormatPr defaultColWidth="9.140625" defaultRowHeight="12.75"/>
  <cols>
    <col min="1" max="1" width="38.421875" style="0" customWidth="1"/>
    <col min="4" max="4" width="9.57421875" style="0" customWidth="1"/>
  </cols>
  <sheetData>
    <row r="1" spans="1:5" ht="57.75" customHeight="1">
      <c r="A1" s="58" t="s">
        <v>72</v>
      </c>
      <c r="B1" s="59"/>
      <c r="C1" s="59"/>
      <c r="D1" s="59"/>
      <c r="E1" s="59"/>
    </row>
    <row r="2" spans="1:4" ht="12.75">
      <c r="A2" s="2" t="s">
        <v>0</v>
      </c>
      <c r="C2" s="2" t="s">
        <v>73</v>
      </c>
      <c r="D2" s="2"/>
    </row>
    <row r="3" spans="1:4" ht="12.75">
      <c r="A3" s="2"/>
      <c r="C3" s="2"/>
      <c r="D3" s="2"/>
    </row>
    <row r="4" spans="1:4" ht="12.75">
      <c r="A4" s="38" t="s">
        <v>67</v>
      </c>
      <c r="B4" s="38"/>
      <c r="C4" s="38"/>
      <c r="D4" s="38"/>
    </row>
    <row r="5" spans="1:5" ht="12.75">
      <c r="A5" s="38" t="str">
        <f>'Комплекты '!A5:D5</f>
        <v>Цены актуальны до 31 мая 2019 г.</v>
      </c>
      <c r="B5" s="38"/>
      <c r="C5" s="38"/>
      <c r="D5" s="38"/>
      <c r="E5" s="2"/>
    </row>
    <row r="7" spans="1:4" ht="18">
      <c r="A7" s="86" t="s">
        <v>40</v>
      </c>
      <c r="B7" s="87"/>
      <c r="C7" s="8" t="s">
        <v>2</v>
      </c>
      <c r="D7" s="8" t="s">
        <v>108</v>
      </c>
    </row>
    <row r="8" spans="1:4" ht="12.75">
      <c r="A8" s="49" t="s">
        <v>41</v>
      </c>
      <c r="B8" s="50"/>
      <c r="C8" s="4" t="s">
        <v>56</v>
      </c>
      <c r="D8" s="4">
        <v>1000</v>
      </c>
    </row>
    <row r="9" spans="1:4" ht="12.75">
      <c r="A9" s="49" t="s">
        <v>42</v>
      </c>
      <c r="B9" s="50"/>
      <c r="C9" s="4" t="s">
        <v>56</v>
      </c>
      <c r="D9" s="4">
        <v>1000</v>
      </c>
    </row>
    <row r="10" spans="1:4" ht="12.75">
      <c r="A10" s="49" t="s">
        <v>43</v>
      </c>
      <c r="B10" s="50"/>
      <c r="C10" s="4" t="s">
        <v>56</v>
      </c>
      <c r="D10" s="4">
        <v>1000</v>
      </c>
    </row>
    <row r="11" spans="1:4" ht="12.75">
      <c r="A11" s="49" t="s">
        <v>44</v>
      </c>
      <c r="B11" s="50"/>
      <c r="C11" s="4" t="s">
        <v>56</v>
      </c>
      <c r="D11" s="4">
        <v>1000</v>
      </c>
    </row>
    <row r="12" spans="1:4" ht="12.75">
      <c r="A12" s="49" t="s">
        <v>45</v>
      </c>
      <c r="B12" s="50"/>
      <c r="C12" s="4" t="s">
        <v>56</v>
      </c>
      <c r="D12" s="4">
        <v>1000</v>
      </c>
    </row>
    <row r="13" spans="1:4" ht="12.75">
      <c r="A13" s="49" t="s">
        <v>46</v>
      </c>
      <c r="B13" s="50"/>
      <c r="C13" s="4" t="s">
        <v>56</v>
      </c>
      <c r="D13" s="4">
        <v>1000</v>
      </c>
    </row>
    <row r="14" spans="1:4" ht="12.75">
      <c r="A14" s="49" t="s">
        <v>47</v>
      </c>
      <c r="B14" s="50"/>
      <c r="C14" s="4" t="s">
        <v>56</v>
      </c>
      <c r="D14" s="4">
        <v>1000</v>
      </c>
    </row>
    <row r="15" spans="1:4" ht="12.75">
      <c r="A15" s="49" t="s">
        <v>48</v>
      </c>
      <c r="B15" s="50"/>
      <c r="C15" s="4" t="s">
        <v>56</v>
      </c>
      <c r="D15" s="4">
        <v>1000</v>
      </c>
    </row>
    <row r="16" spans="1:4" ht="12.75">
      <c r="A16" s="49" t="s">
        <v>49</v>
      </c>
      <c r="B16" s="50"/>
      <c r="C16" s="4" t="s">
        <v>56</v>
      </c>
      <c r="D16" s="4">
        <v>1000</v>
      </c>
    </row>
    <row r="17" spans="1:4" ht="12.75">
      <c r="A17" s="49" t="s">
        <v>50</v>
      </c>
      <c r="B17" s="50"/>
      <c r="C17" s="4" t="s">
        <v>56</v>
      </c>
      <c r="D17" s="4">
        <v>1000</v>
      </c>
    </row>
    <row r="18" spans="1:4" ht="12.75">
      <c r="A18" s="49" t="s">
        <v>129</v>
      </c>
      <c r="B18" s="53"/>
      <c r="C18" s="4" t="s">
        <v>56</v>
      </c>
      <c r="D18" s="4">
        <v>1000</v>
      </c>
    </row>
    <row r="19" spans="1:4" ht="12.75">
      <c r="A19" s="49" t="s">
        <v>131</v>
      </c>
      <c r="B19" s="53"/>
      <c r="C19" s="4" t="s">
        <v>56</v>
      </c>
      <c r="D19" s="4">
        <v>1000</v>
      </c>
    </row>
    <row r="20" spans="1:4" ht="12.75">
      <c r="A20" s="49" t="s">
        <v>130</v>
      </c>
      <c r="B20" s="53"/>
      <c r="C20" s="4" t="s">
        <v>56</v>
      </c>
      <c r="D20" s="4">
        <v>1000</v>
      </c>
    </row>
    <row r="21" spans="1:4" ht="12.75">
      <c r="A21" s="49" t="s">
        <v>134</v>
      </c>
      <c r="B21" s="53"/>
      <c r="C21" s="4" t="s">
        <v>56</v>
      </c>
      <c r="D21" s="4">
        <v>1000</v>
      </c>
    </row>
    <row r="22" spans="1:4" ht="12.75">
      <c r="A22" s="49" t="s">
        <v>132</v>
      </c>
      <c r="B22" s="53"/>
      <c r="C22" s="4" t="s">
        <v>56</v>
      </c>
      <c r="D22" s="4">
        <v>1000</v>
      </c>
    </row>
    <row r="23" spans="1:4" ht="12.75">
      <c r="A23" s="49" t="s">
        <v>133</v>
      </c>
      <c r="B23" s="53"/>
      <c r="C23" s="4" t="s">
        <v>56</v>
      </c>
      <c r="D23" s="4">
        <v>1000</v>
      </c>
    </row>
    <row r="24" spans="1:4" ht="12.75">
      <c r="A24" s="49" t="s">
        <v>51</v>
      </c>
      <c r="B24" s="50"/>
      <c r="C24" s="4" t="s">
        <v>56</v>
      </c>
      <c r="D24" s="4">
        <v>1000</v>
      </c>
    </row>
    <row r="25" spans="1:4" ht="12.75">
      <c r="A25" s="49" t="s">
        <v>52</v>
      </c>
      <c r="B25" s="50"/>
      <c r="C25" s="4" t="s">
        <v>56</v>
      </c>
      <c r="D25" s="4">
        <v>1000</v>
      </c>
    </row>
    <row r="26" spans="1:4" ht="12.75">
      <c r="A26" s="49" t="s">
        <v>53</v>
      </c>
      <c r="B26" s="50"/>
      <c r="C26" s="4" t="s">
        <v>56</v>
      </c>
      <c r="D26" s="4">
        <v>1000</v>
      </c>
    </row>
    <row r="27" spans="1:4" ht="12.75">
      <c r="A27" s="49" t="s">
        <v>54</v>
      </c>
      <c r="B27" s="50"/>
      <c r="C27" s="4" t="s">
        <v>56</v>
      </c>
      <c r="D27" s="4">
        <v>1000</v>
      </c>
    </row>
    <row r="28" spans="1:4" ht="12.75">
      <c r="A28" s="49" t="s">
        <v>55</v>
      </c>
      <c r="B28" s="50"/>
      <c r="C28" s="4" t="s">
        <v>56</v>
      </c>
      <c r="D28" s="4">
        <v>1000</v>
      </c>
    </row>
    <row r="29" spans="1:4" ht="12.75">
      <c r="A29" s="49" t="s">
        <v>128</v>
      </c>
      <c r="B29" s="50"/>
      <c r="C29" s="4" t="s">
        <v>56</v>
      </c>
      <c r="D29" s="4">
        <v>1000</v>
      </c>
    </row>
    <row r="30" spans="1:4" ht="12.75">
      <c r="A30" s="49" t="s">
        <v>127</v>
      </c>
      <c r="B30" s="50"/>
      <c r="C30" s="4" t="s">
        <v>56</v>
      </c>
      <c r="D30" s="4">
        <v>1000</v>
      </c>
    </row>
    <row r="31" spans="1:4" ht="12.75">
      <c r="A31" s="49" t="s">
        <v>126</v>
      </c>
      <c r="B31" s="53"/>
      <c r="C31" s="4" t="s">
        <v>56</v>
      </c>
      <c r="D31" s="4">
        <v>1000</v>
      </c>
    </row>
    <row r="32" spans="1:4" ht="12.75">
      <c r="A32" s="49" t="s">
        <v>135</v>
      </c>
      <c r="B32" s="50"/>
      <c r="C32" s="4" t="s">
        <v>56</v>
      </c>
      <c r="D32" s="4">
        <v>1000</v>
      </c>
    </row>
    <row r="34" spans="1:3" ht="12.75">
      <c r="A34" s="83" t="s">
        <v>60</v>
      </c>
      <c r="B34" s="83"/>
      <c r="C34" s="59"/>
    </row>
    <row r="35" spans="1:3" ht="12.75">
      <c r="A35" s="34"/>
      <c r="B35" s="34"/>
      <c r="C35" s="1"/>
    </row>
    <row r="36" spans="1:4" ht="12.75">
      <c r="A36" t="s">
        <v>137</v>
      </c>
      <c r="B36" s="59" t="s">
        <v>136</v>
      </c>
      <c r="C36" s="59"/>
      <c r="D36" s="59"/>
    </row>
    <row r="37" spans="1:5" ht="12.75">
      <c r="A37" s="59"/>
      <c r="B37" s="59"/>
      <c r="C37" s="59"/>
      <c r="D37" s="59"/>
      <c r="E37" s="1"/>
    </row>
    <row r="38" spans="1:3" ht="14.25">
      <c r="A38" s="11" t="s">
        <v>75</v>
      </c>
      <c r="B38" s="75" t="s">
        <v>58</v>
      </c>
      <c r="C38" s="75"/>
    </row>
    <row r="39" spans="1:3" ht="12.75">
      <c r="A39" s="12" t="s">
        <v>105</v>
      </c>
      <c r="B39" s="75">
        <v>1000</v>
      </c>
      <c r="C39" s="75"/>
    </row>
    <row r="40" spans="1:3" ht="12.75">
      <c r="A40" s="12" t="s">
        <v>106</v>
      </c>
      <c r="B40" s="75">
        <v>950</v>
      </c>
      <c r="C40" s="75"/>
    </row>
    <row r="41" spans="1:3" ht="12.75">
      <c r="A41" s="12" t="s">
        <v>57</v>
      </c>
      <c r="B41" s="75">
        <v>900</v>
      </c>
      <c r="C41" s="75"/>
    </row>
    <row r="42" spans="1:3" ht="12.75">
      <c r="A42" s="12" t="s">
        <v>120</v>
      </c>
      <c r="B42" s="75">
        <v>875</v>
      </c>
      <c r="C42" s="75">
        <v>875</v>
      </c>
    </row>
    <row r="44" spans="1:3" ht="12.75">
      <c r="A44" s="23" t="s">
        <v>107</v>
      </c>
      <c r="B44" s="75">
        <v>150</v>
      </c>
      <c r="C44" s="75"/>
    </row>
    <row r="46" spans="1:5" ht="12.75">
      <c r="A46" s="81" t="s">
        <v>61</v>
      </c>
      <c r="B46" s="82"/>
      <c r="C46" s="82"/>
      <c r="D46" s="82"/>
      <c r="E46" s="82"/>
    </row>
    <row r="47" spans="1:5" ht="21.75" customHeight="1">
      <c r="A47" s="84" t="s">
        <v>109</v>
      </c>
      <c r="B47" s="85"/>
      <c r="C47" s="85"/>
      <c r="D47" s="85"/>
      <c r="E47" s="85"/>
    </row>
    <row r="48" spans="1:5" ht="15" customHeight="1">
      <c r="A48" s="84"/>
      <c r="B48" s="85"/>
      <c r="C48" s="85"/>
      <c r="D48" s="85"/>
      <c r="E48" s="85"/>
    </row>
  </sheetData>
  <mergeCells count="41">
    <mergeCell ref="A47:E47"/>
    <mergeCell ref="A48:E48"/>
    <mergeCell ref="B44:C44"/>
    <mergeCell ref="A1:E1"/>
    <mergeCell ref="A4:D4"/>
    <mergeCell ref="A5:D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18:B18"/>
    <mergeCell ref="A20:B20"/>
    <mergeCell ref="A19:B19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2:B32"/>
    <mergeCell ref="A34:C34"/>
    <mergeCell ref="A31:B31"/>
    <mergeCell ref="B36:D36"/>
    <mergeCell ref="A37:D37"/>
    <mergeCell ref="A46:E46"/>
    <mergeCell ref="B38:C38"/>
    <mergeCell ref="B39:C39"/>
    <mergeCell ref="B40:C40"/>
    <mergeCell ref="B41:C41"/>
    <mergeCell ref="B42:C42"/>
  </mergeCells>
  <hyperlinks>
    <hyperlink ref="C2" r:id="rId1" display="www.saturator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Venom</cp:lastModifiedBy>
  <cp:lastPrinted>2018-01-24T20:56:12Z</cp:lastPrinted>
  <dcterms:created xsi:type="dcterms:W3CDTF">1996-10-08T23:32:33Z</dcterms:created>
  <dcterms:modified xsi:type="dcterms:W3CDTF">2019-04-03T08:15:39Z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